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ecavetexas-my.sharepoint.com/personal/arooke_beecavetexas_gov/Documents/Documents/Fiscal Security/"/>
    </mc:Choice>
  </mc:AlternateContent>
  <xr:revisionPtr revIDLastSave="8" documentId="8_{67911890-0132-4E86-9745-EE0153B2F266}" xr6:coauthVersionLast="47" xr6:coauthVersionMax="47" xr10:uidLastSave="{09BA24E3-7902-47C9-AA3D-9B5E6F61698C}"/>
  <bookViews>
    <workbookView xWindow="25490" yWindow="-5610" windowWidth="38620" windowHeight="21100" xr2:uid="{B3DA1673-0F38-423A-914E-B04AEF0F4BC0}"/>
  </bookViews>
  <sheets>
    <sheet name="Cost Estimate (CoBC)" sheetId="3" r:id="rId1"/>
  </sheets>
  <definedNames>
    <definedName name="_xlnm.Print_Area" localSheetId="0">'Cost Estimate (CoBC)'!$A$1:$H$44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4" i="3" l="1"/>
  <c r="I34" i="3"/>
  <c r="L34" i="3" s="1"/>
  <c r="J34" i="3" s="1"/>
  <c r="H34" i="3"/>
  <c r="K33" i="3"/>
  <c r="I33" i="3"/>
  <c r="L33" i="3" s="1"/>
  <c r="J33" i="3" s="1"/>
  <c r="H33" i="3"/>
  <c r="K32" i="3"/>
  <c r="I32" i="3"/>
  <c r="L32" i="3" s="1"/>
  <c r="H32" i="3"/>
  <c r="K31" i="3"/>
  <c r="I31" i="3"/>
  <c r="L31" i="3" s="1"/>
  <c r="H31" i="3"/>
  <c r="K37" i="3"/>
  <c r="I37" i="3"/>
  <c r="L37" i="3" s="1"/>
  <c r="J37" i="3" s="1"/>
  <c r="H37" i="3"/>
  <c r="K36" i="3"/>
  <c r="I36" i="3"/>
  <c r="L36" i="3" s="1"/>
  <c r="H36" i="3"/>
  <c r="K35" i="3"/>
  <c r="I35" i="3"/>
  <c r="L35" i="3" s="1"/>
  <c r="H35" i="3"/>
  <c r="K30" i="3"/>
  <c r="I30" i="3"/>
  <c r="L30" i="3" s="1"/>
  <c r="H30" i="3"/>
  <c r="K39" i="3"/>
  <c r="I39" i="3"/>
  <c r="L39" i="3" s="1"/>
  <c r="J39" i="3" s="1"/>
  <c r="H39" i="3"/>
  <c r="K38" i="3"/>
  <c r="I38" i="3"/>
  <c r="L38" i="3" s="1"/>
  <c r="J38" i="3" s="1"/>
  <c r="H38" i="3"/>
  <c r="K42" i="3"/>
  <c r="I42" i="3"/>
  <c r="L42" i="3" s="1"/>
  <c r="K41" i="3"/>
  <c r="I41" i="3"/>
  <c r="L41" i="3" s="1"/>
  <c r="K40" i="3"/>
  <c r="I40" i="3"/>
  <c r="L40" i="3" s="1"/>
  <c r="J40" i="3" s="1"/>
  <c r="K29" i="3"/>
  <c r="I29" i="3"/>
  <c r="L29" i="3" s="1"/>
  <c r="I28" i="3"/>
  <c r="L28" i="3" s="1"/>
  <c r="K28" i="3"/>
  <c r="H29" i="3"/>
  <c r="H28" i="3"/>
  <c r="H40" i="3"/>
  <c r="H41" i="3"/>
  <c r="H27" i="3"/>
  <c r="H42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J29" i="3" l="1"/>
  <c r="J36" i="3"/>
  <c r="J30" i="3"/>
  <c r="J32" i="3"/>
  <c r="J31" i="3"/>
  <c r="J35" i="3"/>
  <c r="J28" i="3"/>
  <c r="J42" i="3"/>
  <c r="J41" i="3"/>
  <c r="H43" i="3"/>
  <c r="D4" i="3" l="1"/>
</calcChain>
</file>

<file path=xl/sharedStrings.xml><?xml version="1.0" encoding="utf-8"?>
<sst xmlns="http://schemas.openxmlformats.org/spreadsheetml/2006/main" count="74" uniqueCount="50">
  <si>
    <t>On-site/off-site clean-up and remedy of erosion damage that results from development (only required for sites with LOC greater than 1 acre)</t>
  </si>
  <si>
    <t>COA Item Number</t>
  </si>
  <si>
    <t>Item Description</t>
  </si>
  <si>
    <t>Units</t>
  </si>
  <si>
    <t>Unit Cost</t>
  </si>
  <si>
    <t>642S</t>
  </si>
  <si>
    <t>Silt Fence for Erosion Control</t>
  </si>
  <si>
    <t>LF</t>
  </si>
  <si>
    <t>639S</t>
  </si>
  <si>
    <t>Rock Berm</t>
  </si>
  <si>
    <t>Reinforced Rock Berm</t>
  </si>
  <si>
    <t>628S-B</t>
  </si>
  <si>
    <t>Sediment Containment Dikes (Triangular Filter Dike)</t>
  </si>
  <si>
    <t>648S</t>
  </si>
  <si>
    <t>Mulch Berm</t>
  </si>
  <si>
    <t>Mulch Sock (12")</t>
  </si>
  <si>
    <t>Mulch Sock (18")</t>
  </si>
  <si>
    <t>Hay Bale Dike</t>
  </si>
  <si>
    <t>641S-a</t>
  </si>
  <si>
    <t>Stabilized Construction Entrance</t>
  </si>
  <si>
    <t>636S</t>
  </si>
  <si>
    <t>Diversion/Interceptor/Perimeter Dike</t>
  </si>
  <si>
    <t>Interceptor/Perimeter Swale (Flat Slope)</t>
  </si>
  <si>
    <t>631S</t>
  </si>
  <si>
    <t>Interceptor/Perimeter Swale (Rock Lined)</t>
  </si>
  <si>
    <t>604S</t>
  </si>
  <si>
    <t>Hydromulch seeding &lt; 5,000 sq. yds. (w/topsoil &amp; watering for temporary and permanent revegetation)</t>
  </si>
  <si>
    <t>SY</t>
  </si>
  <si>
    <t xml:space="preserve">Hydromulch seeding &gt;= 5,000 sq. yds. (w/topsoil &amp; watering for temporary and permanent revegetation) </t>
  </si>
  <si>
    <t>Standard 604S Seeding for Erosion Control</t>
  </si>
  <si>
    <t>609S</t>
  </si>
  <si>
    <t>Standard 609S Native Grasslands for Erosion Control</t>
  </si>
  <si>
    <t>605S</t>
  </si>
  <si>
    <t>Revegetation matting-slopes (wood fiber)</t>
  </si>
  <si>
    <t>Revegetation matting-channels (synthetic)</t>
  </si>
  <si>
    <t>602S</t>
  </si>
  <si>
    <t>Standard 602 S Sodding for Erosion Control</t>
  </si>
  <si>
    <t>Disturbed AC</t>
  </si>
  <si>
    <t>Qty</t>
  </si>
  <si>
    <t>Subtotal</t>
  </si>
  <si>
    <t>n/a</t>
  </si>
  <si>
    <t>TOTAL NPS COST FOR FISCAL SECURITY :</t>
  </si>
  <si>
    <t xml:space="preserve">Construction Cost Estimate for NPS Fiscal Security </t>
  </si>
  <si>
    <t>MGO Site Plan #:</t>
  </si>
  <si>
    <t>Project Name:</t>
  </si>
  <si>
    <t>Prepared by:</t>
  </si>
  <si>
    <t>Date Prepared:</t>
  </si>
  <si>
    <t>Ea</t>
  </si>
  <si>
    <t>User data entry in shaded cells</t>
  </si>
  <si>
    <t>NPS Cost Est Spreadsheet - version 1.01 (09-03-2026)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</si>
</sst>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4"/>
      <color rgb="FF0000FF"/>
      <name val="Calibri"/>
      <family val="2"/>
    </font>
    <font>
      <i/>
      <sz val="11"/>
      <color rgb="FF0000FF"/>
      <name val="Calibri"/>
      <family val="2"/>
    </font>
    <font>
      <i/>
      <sz val="12"/>
      <color rgb="FF0000FF"/>
      <name val="Calibri"/>
      <family val="2"/>
    </font>
    <font>
      <i/>
      <sz val="12"/>
      <color theme="0" tint="-0.34998626667073579"/>
      <name val="Aptos Narrow"/>
      <family val="2"/>
      <scheme val="minor"/>
    </font>
    <font>
      <sz val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B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4" fontId="0" fillId="0" borderId="1" xfId="1" applyFont="1" applyBorder="1" applyAlignment="1">
      <alignment vertical="center"/>
    </xf>
    <xf numFmtId="44" fontId="0" fillId="0" borderId="6" xfId="1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44" fontId="4" fillId="0" borderId="7" xfId="1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8" fillId="3" borderId="6" xfId="1" applyFont="1" applyFill="1" applyBorder="1" applyAlignment="1" applyProtection="1">
      <alignment vertical="center"/>
      <protection locked="0"/>
    </xf>
    <xf numFmtId="49" fontId="9" fillId="3" borderId="4" xfId="0" applyNumberFormat="1" applyFont="1" applyFill="1" applyBorder="1" applyAlignment="1" applyProtection="1">
      <alignment horizontal="left" indent="1"/>
      <protection locked="0"/>
    </xf>
    <xf numFmtId="164" fontId="9" fillId="3" borderId="4" xfId="0" applyNumberFormat="1" applyFont="1" applyFill="1" applyBorder="1" applyAlignment="1" applyProtection="1">
      <alignment horizontal="left" indent="1"/>
      <protection locked="0"/>
    </xf>
    <xf numFmtId="49" fontId="7" fillId="3" borderId="2" xfId="0" applyNumberFormat="1" applyFont="1" applyFill="1" applyBorder="1" applyAlignment="1" applyProtection="1">
      <alignment horizontal="left" indent="1"/>
      <protection locked="0"/>
    </xf>
    <xf numFmtId="49" fontId="0" fillId="0" borderId="3" xfId="0" applyNumberFormat="1" applyBorder="1" applyAlignment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49" fontId="8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/>
    </xf>
    <xf numFmtId="49" fontId="7" fillId="3" borderId="2" xfId="0" applyNumberFormat="1" applyFont="1" applyFill="1" applyBorder="1" applyAlignment="1" applyProtection="1">
      <alignment horizontal="left" indent="1"/>
      <protection locked="0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 indent="1"/>
    </xf>
    <xf numFmtId="49" fontId="0" fillId="0" borderId="4" xfId="0" applyNumberFormat="1" applyBorder="1" applyAlignment="1">
      <alignment horizontal="left" vertical="center" wrapText="1" indent="1"/>
    </xf>
    <xf numFmtId="49" fontId="0" fillId="0" borderId="5" xfId="0" applyNumberFormat="1" applyBorder="1" applyAlignment="1">
      <alignment horizontal="left" vertical="center" wrapText="1" inden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indent="3"/>
    </xf>
    <xf numFmtId="49" fontId="8" fillId="3" borderId="8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colors>
    <mruColors>
      <color rgb="FF0000FF"/>
      <color rgb="FFF2FBEF"/>
      <color rgb="FFECF9E7"/>
      <color rgb="FFFFCCFF"/>
      <color rgb="FFFFFF99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1174750</xdr:colOff>
      <xdr:row>0</xdr:row>
      <xdr:rowOff>731172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70076D-142B-488C-9265-DE889544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0950" cy="731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0508-D807-4C5E-8D19-89FE4FDBDE58}">
  <sheetPr>
    <pageSetUpPr fitToPage="1"/>
  </sheetPr>
  <dimension ref="A1:L44"/>
  <sheetViews>
    <sheetView tabSelected="1" workbookViewId="0">
      <selection activeCell="C2" sqref="C2:H2"/>
    </sheetView>
  </sheetViews>
  <sheetFormatPr defaultRowHeight="14.5" x14ac:dyDescent="0.35"/>
  <cols>
    <col min="1" max="1" width="8.6328125" bestFit="1" customWidth="1"/>
    <col min="2" max="2" width="10.6328125" customWidth="1"/>
    <col min="3" max="3" width="35.6328125" customWidth="1"/>
    <col min="4" max="4" width="38.6328125" customWidth="1"/>
    <col min="5" max="5" width="10.6328125" customWidth="1"/>
    <col min="7" max="7" width="11.6328125" customWidth="1"/>
    <col min="8" max="8" width="15.6328125" customWidth="1"/>
    <col min="9" max="10" width="3.6328125" hidden="1" customWidth="1"/>
    <col min="11" max="11" width="9.90625" hidden="1" customWidth="1"/>
    <col min="12" max="12" width="6.453125" hidden="1" customWidth="1"/>
  </cols>
  <sheetData>
    <row r="1" spans="1:8" ht="61.5" customHeight="1" x14ac:dyDescent="0.45">
      <c r="A1" s="36" t="s">
        <v>42</v>
      </c>
      <c r="B1" s="36"/>
      <c r="C1" s="36"/>
      <c r="D1" s="36"/>
      <c r="E1" s="36"/>
      <c r="F1" s="36"/>
      <c r="G1" s="36"/>
      <c r="H1" s="36"/>
    </row>
    <row r="2" spans="1:8" ht="25" customHeight="1" x14ac:dyDescent="0.45">
      <c r="A2" s="29" t="s">
        <v>44</v>
      </c>
      <c r="B2" s="29"/>
      <c r="C2" s="30"/>
      <c r="D2" s="30"/>
      <c r="E2" s="30"/>
      <c r="F2" s="30"/>
      <c r="G2" s="30"/>
      <c r="H2" s="30"/>
    </row>
    <row r="3" spans="1:8" ht="20" customHeight="1" x14ac:dyDescent="0.45">
      <c r="A3" s="29" t="s">
        <v>43</v>
      </c>
      <c r="B3" s="29"/>
      <c r="C3" s="20"/>
      <c r="D3" s="31" t="s">
        <v>48</v>
      </c>
      <c r="E3" s="31"/>
      <c r="F3" s="31"/>
      <c r="G3" s="31"/>
      <c r="H3" s="31"/>
    </row>
    <row r="4" spans="1:8" ht="20" customHeight="1" x14ac:dyDescent="0.4">
      <c r="A4" s="29" t="s">
        <v>45</v>
      </c>
      <c r="B4" s="29"/>
      <c r="C4" s="18"/>
      <c r="D4" s="32" t="str">
        <f>IF(SUM(J28:J42)&gt;=1,"Incomplete entries in user-defined items","Certification by a Professional Engineer only pertains to"&amp;CHAR(10)&amp;"user-entered data in the shaded cells below")</f>
        <v>Certification by a Professional Engineer only pertains to
user-entered data in the shaded cells below</v>
      </c>
      <c r="E4" s="32"/>
      <c r="F4" s="32"/>
      <c r="G4" s="32"/>
      <c r="H4" s="32"/>
    </row>
    <row r="5" spans="1:8" ht="20" customHeight="1" x14ac:dyDescent="0.4">
      <c r="A5" s="29" t="s">
        <v>46</v>
      </c>
      <c r="B5" s="29"/>
      <c r="C5" s="19"/>
      <c r="D5" s="32"/>
      <c r="E5" s="32"/>
      <c r="F5" s="32"/>
      <c r="G5" s="32"/>
      <c r="H5" s="32"/>
    </row>
    <row r="6" spans="1:8" ht="6" customHeight="1" x14ac:dyDescent="0.45">
      <c r="A6" s="11"/>
      <c r="B6" s="11"/>
      <c r="C6" s="9"/>
      <c r="D6" s="9"/>
      <c r="E6" s="9"/>
      <c r="F6" s="9"/>
      <c r="G6" s="9"/>
      <c r="H6" s="9"/>
    </row>
    <row r="7" spans="1:8" ht="29" customHeight="1" x14ac:dyDescent="0.35">
      <c r="A7" s="10" t="s">
        <v>1</v>
      </c>
      <c r="B7" s="41" t="s">
        <v>2</v>
      </c>
      <c r="C7" s="42"/>
      <c r="D7" s="43"/>
      <c r="E7" s="2" t="s">
        <v>38</v>
      </c>
      <c r="F7" s="2" t="s">
        <v>3</v>
      </c>
      <c r="G7" s="1" t="s">
        <v>4</v>
      </c>
      <c r="H7" s="1" t="s">
        <v>39</v>
      </c>
    </row>
    <row r="8" spans="1:8" x14ac:dyDescent="0.35">
      <c r="A8" s="21" t="s">
        <v>5</v>
      </c>
      <c r="B8" s="33" t="s">
        <v>6</v>
      </c>
      <c r="C8" s="34"/>
      <c r="D8" s="35"/>
      <c r="E8" s="24"/>
      <c r="F8" s="12" t="s">
        <v>7</v>
      </c>
      <c r="G8" s="3">
        <v>7.5</v>
      </c>
      <c r="H8" s="3">
        <f>E8*G8</f>
        <v>0</v>
      </c>
    </row>
    <row r="9" spans="1:8" x14ac:dyDescent="0.35">
      <c r="A9" s="21" t="s">
        <v>8</v>
      </c>
      <c r="B9" s="33" t="s">
        <v>9</v>
      </c>
      <c r="C9" s="34"/>
      <c r="D9" s="35"/>
      <c r="E9" s="24"/>
      <c r="F9" s="12" t="s">
        <v>7</v>
      </c>
      <c r="G9" s="3">
        <v>55</v>
      </c>
      <c r="H9" s="3">
        <f t="shared" ref="H9:H42" si="0">E9*G9</f>
        <v>0</v>
      </c>
    </row>
    <row r="10" spans="1:8" x14ac:dyDescent="0.35">
      <c r="A10" s="21" t="s">
        <v>8</v>
      </c>
      <c r="B10" s="33" t="s">
        <v>10</v>
      </c>
      <c r="C10" s="34"/>
      <c r="D10" s="35"/>
      <c r="E10" s="24"/>
      <c r="F10" s="12" t="s">
        <v>7</v>
      </c>
      <c r="G10" s="3">
        <v>60</v>
      </c>
      <c r="H10" s="3">
        <f t="shared" si="0"/>
        <v>0</v>
      </c>
    </row>
    <row r="11" spans="1:8" x14ac:dyDescent="0.35">
      <c r="A11" s="21" t="s">
        <v>11</v>
      </c>
      <c r="B11" s="33" t="s">
        <v>12</v>
      </c>
      <c r="C11" s="34"/>
      <c r="D11" s="35"/>
      <c r="E11" s="24"/>
      <c r="F11" s="13" t="s">
        <v>7</v>
      </c>
      <c r="G11" s="3">
        <v>27</v>
      </c>
      <c r="H11" s="3">
        <f t="shared" si="0"/>
        <v>0</v>
      </c>
    </row>
    <row r="12" spans="1:8" x14ac:dyDescent="0.35">
      <c r="A12" s="21" t="s">
        <v>13</v>
      </c>
      <c r="B12" s="33" t="s">
        <v>14</v>
      </c>
      <c r="C12" s="34"/>
      <c r="D12" s="35"/>
      <c r="E12" s="24"/>
      <c r="F12" s="12" t="s">
        <v>7</v>
      </c>
      <c r="G12" s="3">
        <v>12</v>
      </c>
      <c r="H12" s="3">
        <f t="shared" si="0"/>
        <v>0</v>
      </c>
    </row>
    <row r="13" spans="1:8" x14ac:dyDescent="0.35">
      <c r="A13" s="21" t="s">
        <v>13</v>
      </c>
      <c r="B13" s="33" t="s">
        <v>15</v>
      </c>
      <c r="C13" s="34"/>
      <c r="D13" s="35"/>
      <c r="E13" s="24"/>
      <c r="F13" s="12" t="s">
        <v>7</v>
      </c>
      <c r="G13" s="3">
        <v>10</v>
      </c>
      <c r="H13" s="3">
        <f t="shared" si="0"/>
        <v>0</v>
      </c>
    </row>
    <row r="14" spans="1:8" x14ac:dyDescent="0.35">
      <c r="A14" s="21" t="s">
        <v>13</v>
      </c>
      <c r="B14" s="33" t="s">
        <v>16</v>
      </c>
      <c r="C14" s="34"/>
      <c r="D14" s="35"/>
      <c r="E14" s="24"/>
      <c r="F14" s="12" t="s">
        <v>7</v>
      </c>
      <c r="G14" s="3">
        <v>15</v>
      </c>
      <c r="H14" s="3">
        <f t="shared" si="0"/>
        <v>0</v>
      </c>
    </row>
    <row r="15" spans="1:8" x14ac:dyDescent="0.35">
      <c r="A15" s="21" t="s">
        <v>11</v>
      </c>
      <c r="B15" s="33" t="s">
        <v>17</v>
      </c>
      <c r="C15" s="34"/>
      <c r="D15" s="35"/>
      <c r="E15" s="24"/>
      <c r="F15" s="12" t="s">
        <v>7</v>
      </c>
      <c r="G15" s="3">
        <v>18</v>
      </c>
      <c r="H15" s="3">
        <f t="shared" si="0"/>
        <v>0</v>
      </c>
    </row>
    <row r="16" spans="1:8" x14ac:dyDescent="0.35">
      <c r="A16" s="21" t="s">
        <v>18</v>
      </c>
      <c r="B16" s="33" t="s">
        <v>19</v>
      </c>
      <c r="C16" s="34"/>
      <c r="D16" s="35"/>
      <c r="E16" s="24"/>
      <c r="F16" s="12" t="s">
        <v>47</v>
      </c>
      <c r="G16" s="3">
        <v>4000</v>
      </c>
      <c r="H16" s="3">
        <f t="shared" si="0"/>
        <v>0</v>
      </c>
    </row>
    <row r="17" spans="1:12" x14ac:dyDescent="0.35">
      <c r="A17" s="21" t="s">
        <v>20</v>
      </c>
      <c r="B17" s="33" t="s">
        <v>21</v>
      </c>
      <c r="C17" s="34"/>
      <c r="D17" s="35"/>
      <c r="E17" s="24"/>
      <c r="F17" s="12" t="s">
        <v>7</v>
      </c>
      <c r="G17" s="3">
        <v>28</v>
      </c>
      <c r="H17" s="3">
        <f t="shared" si="0"/>
        <v>0</v>
      </c>
    </row>
    <row r="18" spans="1:12" x14ac:dyDescent="0.35">
      <c r="A18" s="21" t="s">
        <v>20</v>
      </c>
      <c r="B18" s="33" t="s">
        <v>22</v>
      </c>
      <c r="C18" s="34"/>
      <c r="D18" s="35"/>
      <c r="E18" s="24"/>
      <c r="F18" s="12" t="s">
        <v>7</v>
      </c>
      <c r="G18" s="3">
        <v>35</v>
      </c>
      <c r="H18" s="3">
        <f t="shared" si="0"/>
        <v>0</v>
      </c>
    </row>
    <row r="19" spans="1:12" x14ac:dyDescent="0.35">
      <c r="A19" s="21" t="s">
        <v>23</v>
      </c>
      <c r="B19" s="33" t="s">
        <v>24</v>
      </c>
      <c r="C19" s="34"/>
      <c r="D19" s="35"/>
      <c r="E19" s="24"/>
      <c r="F19" s="12" t="s">
        <v>7</v>
      </c>
      <c r="G19" s="3">
        <v>95</v>
      </c>
      <c r="H19" s="3">
        <f t="shared" si="0"/>
        <v>0</v>
      </c>
    </row>
    <row r="20" spans="1:12" x14ac:dyDescent="0.35">
      <c r="A20" s="21" t="s">
        <v>25</v>
      </c>
      <c r="B20" s="33" t="s">
        <v>26</v>
      </c>
      <c r="C20" s="34"/>
      <c r="D20" s="35"/>
      <c r="E20" s="24"/>
      <c r="F20" s="12" t="s">
        <v>27</v>
      </c>
      <c r="G20" s="3">
        <v>9</v>
      </c>
      <c r="H20" s="3">
        <f t="shared" si="0"/>
        <v>0</v>
      </c>
    </row>
    <row r="21" spans="1:12" x14ac:dyDescent="0.35">
      <c r="A21" s="21" t="s">
        <v>25</v>
      </c>
      <c r="B21" s="33" t="s">
        <v>28</v>
      </c>
      <c r="C21" s="34"/>
      <c r="D21" s="35"/>
      <c r="E21" s="24"/>
      <c r="F21" s="12" t="s">
        <v>27</v>
      </c>
      <c r="G21" s="3">
        <v>9</v>
      </c>
      <c r="H21" s="3">
        <f t="shared" si="0"/>
        <v>0</v>
      </c>
    </row>
    <row r="22" spans="1:12" x14ac:dyDescent="0.35">
      <c r="A22" s="21" t="s">
        <v>25</v>
      </c>
      <c r="B22" s="33" t="s">
        <v>29</v>
      </c>
      <c r="C22" s="34"/>
      <c r="D22" s="35"/>
      <c r="E22" s="24"/>
      <c r="F22" s="12" t="s">
        <v>27</v>
      </c>
      <c r="G22" s="3">
        <v>9</v>
      </c>
      <c r="H22" s="3">
        <f t="shared" si="0"/>
        <v>0</v>
      </c>
    </row>
    <row r="23" spans="1:12" x14ac:dyDescent="0.35">
      <c r="A23" s="21" t="s">
        <v>30</v>
      </c>
      <c r="B23" s="33" t="s">
        <v>31</v>
      </c>
      <c r="C23" s="34"/>
      <c r="D23" s="35"/>
      <c r="E23" s="24"/>
      <c r="F23" s="12" t="s">
        <v>27</v>
      </c>
      <c r="G23" s="3">
        <v>13</v>
      </c>
      <c r="H23" s="3">
        <f t="shared" si="0"/>
        <v>0</v>
      </c>
    </row>
    <row r="24" spans="1:12" x14ac:dyDescent="0.35">
      <c r="A24" s="21" t="s">
        <v>32</v>
      </c>
      <c r="B24" s="33" t="s">
        <v>33</v>
      </c>
      <c r="C24" s="34"/>
      <c r="D24" s="35"/>
      <c r="E24" s="24"/>
      <c r="F24" s="12" t="s">
        <v>27</v>
      </c>
      <c r="G24" s="3">
        <v>15</v>
      </c>
      <c r="H24" s="3">
        <f t="shared" si="0"/>
        <v>0</v>
      </c>
    </row>
    <row r="25" spans="1:12" x14ac:dyDescent="0.35">
      <c r="A25" s="21" t="s">
        <v>32</v>
      </c>
      <c r="B25" s="33" t="s">
        <v>34</v>
      </c>
      <c r="C25" s="34"/>
      <c r="D25" s="35"/>
      <c r="E25" s="24"/>
      <c r="F25" s="12" t="s">
        <v>27</v>
      </c>
      <c r="G25" s="3">
        <v>15</v>
      </c>
      <c r="H25" s="3">
        <f t="shared" si="0"/>
        <v>0</v>
      </c>
    </row>
    <row r="26" spans="1:12" x14ac:dyDescent="0.35">
      <c r="A26" s="21" t="s">
        <v>35</v>
      </c>
      <c r="B26" s="33" t="s">
        <v>36</v>
      </c>
      <c r="C26" s="34"/>
      <c r="D26" s="35"/>
      <c r="E26" s="24"/>
      <c r="F26" s="12" t="s">
        <v>27</v>
      </c>
      <c r="G26" s="3">
        <v>15</v>
      </c>
      <c r="H26" s="3">
        <f t="shared" si="0"/>
        <v>0</v>
      </c>
    </row>
    <row r="27" spans="1:12" ht="29" x14ac:dyDescent="0.35">
      <c r="A27" s="21" t="s">
        <v>40</v>
      </c>
      <c r="B27" s="33" t="s">
        <v>0</v>
      </c>
      <c r="C27" s="34"/>
      <c r="D27" s="35"/>
      <c r="E27" s="15"/>
      <c r="F27" s="14" t="s">
        <v>37</v>
      </c>
      <c r="G27" s="4">
        <v>12000</v>
      </c>
      <c r="H27" s="4">
        <f t="shared" ref="H27:H40" si="1">E27*G27</f>
        <v>0</v>
      </c>
    </row>
    <row r="28" spans="1:12" x14ac:dyDescent="0.35">
      <c r="A28" s="22"/>
      <c r="B28" s="26"/>
      <c r="C28" s="27"/>
      <c r="D28" s="28"/>
      <c r="E28" s="15"/>
      <c r="F28" s="16"/>
      <c r="G28" s="17"/>
      <c r="H28" s="4">
        <f t="shared" ref="H28:H39" si="2">E28*G28</f>
        <v>0</v>
      </c>
      <c r="I28" s="25" t="str">
        <f>A28&amp;B28&amp;E28&amp;F28&amp;G28</f>
        <v/>
      </c>
      <c r="J28" s="25" t="str">
        <f>IF(AND(K28="incomplete",L28="entries"),1,"")</f>
        <v/>
      </c>
      <c r="K28" s="25" t="str">
        <f>IF(OR(B28="",E28="",F28="",G28=""),"incomplete","")</f>
        <v>incomplete</v>
      </c>
      <c r="L28" t="str">
        <f>IF(I28&lt;&gt;"","entries","")</f>
        <v/>
      </c>
    </row>
    <row r="29" spans="1:12" x14ac:dyDescent="0.35">
      <c r="A29" s="22"/>
      <c r="B29" s="26"/>
      <c r="C29" s="27"/>
      <c r="D29" s="28"/>
      <c r="E29" s="15"/>
      <c r="F29" s="16"/>
      <c r="G29" s="17"/>
      <c r="H29" s="4">
        <f t="shared" si="2"/>
        <v>0</v>
      </c>
      <c r="I29" s="25" t="str">
        <f t="shared" ref="I29:I42" si="3">A29&amp;B29&amp;E29&amp;F29&amp;G29</f>
        <v/>
      </c>
      <c r="J29" s="25" t="str">
        <f t="shared" ref="J29:J42" si="4">IF(AND(K29="incomplete",L29="entries"),1,"")</f>
        <v/>
      </c>
      <c r="K29" s="25" t="str">
        <f t="shared" ref="K29:K42" si="5">IF(OR(B29="",E29="",F29="",G29=""),"incomplete","")</f>
        <v>incomplete</v>
      </c>
      <c r="L29" t="str">
        <f t="shared" ref="L29:L42" si="6">IF(I29&lt;&gt;"","entries","")</f>
        <v/>
      </c>
    </row>
    <row r="30" spans="1:12" x14ac:dyDescent="0.35">
      <c r="A30" s="22"/>
      <c r="B30" s="26"/>
      <c r="C30" s="27"/>
      <c r="D30" s="28"/>
      <c r="E30" s="15"/>
      <c r="F30" s="16"/>
      <c r="G30" s="17"/>
      <c r="H30" s="4">
        <f t="shared" ref="H30:H37" si="7">E30*G30</f>
        <v>0</v>
      </c>
      <c r="I30" s="25" t="str">
        <f t="shared" si="3"/>
        <v/>
      </c>
      <c r="J30" s="25" t="str">
        <f t="shared" si="4"/>
        <v/>
      </c>
      <c r="K30" s="25" t="str">
        <f t="shared" si="5"/>
        <v>incomplete</v>
      </c>
      <c r="L30" t="str">
        <f t="shared" si="6"/>
        <v/>
      </c>
    </row>
    <row r="31" spans="1:12" x14ac:dyDescent="0.35">
      <c r="A31" s="22"/>
      <c r="B31" s="26"/>
      <c r="C31" s="27"/>
      <c r="D31" s="28"/>
      <c r="E31" s="15"/>
      <c r="F31" s="16"/>
      <c r="G31" s="17"/>
      <c r="H31" s="4">
        <f t="shared" ref="H31:H34" si="8">E31*G31</f>
        <v>0</v>
      </c>
      <c r="I31" s="25" t="str">
        <f t="shared" ref="I31:I34" si="9">A31&amp;B31&amp;E31&amp;F31&amp;G31</f>
        <v/>
      </c>
      <c r="J31" s="25" t="str">
        <f t="shared" ref="J31:J34" si="10">IF(AND(K31="incomplete",L31="entries"),1,"")</f>
        <v/>
      </c>
      <c r="K31" s="25" t="str">
        <f t="shared" ref="K31:K34" si="11">IF(OR(B31="",E31="",F31="",G31=""),"incomplete","")</f>
        <v>incomplete</v>
      </c>
      <c r="L31" t="str">
        <f t="shared" ref="L31:L34" si="12">IF(I31&lt;&gt;"","entries","")</f>
        <v/>
      </c>
    </row>
    <row r="32" spans="1:12" x14ac:dyDescent="0.35">
      <c r="A32" s="22"/>
      <c r="B32" s="26"/>
      <c r="C32" s="27"/>
      <c r="D32" s="28"/>
      <c r="E32" s="15"/>
      <c r="F32" s="16"/>
      <c r="G32" s="17"/>
      <c r="H32" s="4">
        <f t="shared" si="8"/>
        <v>0</v>
      </c>
      <c r="I32" s="25" t="str">
        <f t="shared" si="9"/>
        <v/>
      </c>
      <c r="J32" s="25" t="str">
        <f t="shared" si="10"/>
        <v/>
      </c>
      <c r="K32" s="25" t="str">
        <f t="shared" si="11"/>
        <v>incomplete</v>
      </c>
      <c r="L32" t="str">
        <f t="shared" si="12"/>
        <v/>
      </c>
    </row>
    <row r="33" spans="1:12" x14ac:dyDescent="0.35">
      <c r="A33" s="22"/>
      <c r="B33" s="26"/>
      <c r="C33" s="27"/>
      <c r="D33" s="28"/>
      <c r="E33" s="15"/>
      <c r="F33" s="16"/>
      <c r="G33" s="17"/>
      <c r="H33" s="4">
        <f t="shared" si="8"/>
        <v>0</v>
      </c>
      <c r="I33" s="25" t="str">
        <f t="shared" si="9"/>
        <v/>
      </c>
      <c r="J33" s="25" t="str">
        <f t="shared" si="10"/>
        <v/>
      </c>
      <c r="K33" s="25" t="str">
        <f t="shared" si="11"/>
        <v>incomplete</v>
      </c>
      <c r="L33" t="str">
        <f t="shared" si="12"/>
        <v/>
      </c>
    </row>
    <row r="34" spans="1:12" x14ac:dyDescent="0.35">
      <c r="A34" s="22"/>
      <c r="B34" s="26"/>
      <c r="C34" s="27"/>
      <c r="D34" s="28"/>
      <c r="E34" s="15"/>
      <c r="F34" s="16"/>
      <c r="G34" s="17"/>
      <c r="H34" s="4">
        <f t="shared" si="8"/>
        <v>0</v>
      </c>
      <c r="I34" s="25" t="str">
        <f t="shared" si="9"/>
        <v/>
      </c>
      <c r="J34" s="25" t="str">
        <f t="shared" si="10"/>
        <v/>
      </c>
      <c r="K34" s="25" t="str">
        <f t="shared" si="11"/>
        <v>incomplete</v>
      </c>
      <c r="L34" t="str">
        <f t="shared" si="12"/>
        <v/>
      </c>
    </row>
    <row r="35" spans="1:12" x14ac:dyDescent="0.35">
      <c r="A35" s="22"/>
      <c r="B35" s="26"/>
      <c r="C35" s="27"/>
      <c r="D35" s="28"/>
      <c r="E35" s="15"/>
      <c r="F35" s="16"/>
      <c r="G35" s="17"/>
      <c r="H35" s="4">
        <f t="shared" si="7"/>
        <v>0</v>
      </c>
      <c r="I35" s="25" t="str">
        <f t="shared" si="3"/>
        <v/>
      </c>
      <c r="J35" s="25" t="str">
        <f t="shared" si="4"/>
        <v/>
      </c>
      <c r="K35" s="25" t="str">
        <f t="shared" si="5"/>
        <v>incomplete</v>
      </c>
      <c r="L35" t="str">
        <f t="shared" si="6"/>
        <v/>
      </c>
    </row>
    <row r="36" spans="1:12" x14ac:dyDescent="0.35">
      <c r="A36" s="22"/>
      <c r="B36" s="26"/>
      <c r="C36" s="27"/>
      <c r="D36" s="28"/>
      <c r="E36" s="15"/>
      <c r="F36" s="16"/>
      <c r="G36" s="17"/>
      <c r="H36" s="4">
        <f t="shared" si="7"/>
        <v>0</v>
      </c>
      <c r="I36" s="25" t="str">
        <f t="shared" ref="I36:I37" si="13">A36&amp;B36&amp;E36&amp;F36&amp;G36</f>
        <v/>
      </c>
      <c r="J36" s="25" t="str">
        <f t="shared" ref="J36:J37" si="14">IF(AND(K36="incomplete",L36="entries"),1,"")</f>
        <v/>
      </c>
      <c r="K36" s="25" t="str">
        <f t="shared" ref="K36:K37" si="15">IF(OR(B36="",E36="",F36="",G36=""),"incomplete","")</f>
        <v>incomplete</v>
      </c>
      <c r="L36" t="str">
        <f t="shared" ref="L36:L37" si="16">IF(I36&lt;&gt;"","entries","")</f>
        <v/>
      </c>
    </row>
    <row r="37" spans="1:12" x14ac:dyDescent="0.35">
      <c r="A37" s="22"/>
      <c r="B37" s="26"/>
      <c r="C37" s="27"/>
      <c r="D37" s="28"/>
      <c r="E37" s="15"/>
      <c r="F37" s="16"/>
      <c r="G37" s="17"/>
      <c r="H37" s="4">
        <f t="shared" si="7"/>
        <v>0</v>
      </c>
      <c r="I37" s="25" t="str">
        <f t="shared" si="13"/>
        <v/>
      </c>
      <c r="J37" s="25" t="str">
        <f t="shared" si="14"/>
        <v/>
      </c>
      <c r="K37" s="25" t="str">
        <f t="shared" si="15"/>
        <v>incomplete</v>
      </c>
      <c r="L37" t="str">
        <f t="shared" si="16"/>
        <v/>
      </c>
    </row>
    <row r="38" spans="1:12" x14ac:dyDescent="0.35">
      <c r="A38" s="22"/>
      <c r="B38" s="26"/>
      <c r="C38" s="27"/>
      <c r="D38" s="28"/>
      <c r="E38" s="15"/>
      <c r="F38" s="16"/>
      <c r="G38" s="17"/>
      <c r="H38" s="4">
        <f t="shared" si="2"/>
        <v>0</v>
      </c>
      <c r="I38" s="25" t="str">
        <f t="shared" ref="I38:I39" si="17">A38&amp;B38&amp;E38&amp;F38&amp;G38</f>
        <v/>
      </c>
      <c r="J38" s="25" t="str">
        <f t="shared" ref="J38:J39" si="18">IF(AND(K38="incomplete",L38="entries"),1,"")</f>
        <v/>
      </c>
      <c r="K38" s="25" t="str">
        <f t="shared" ref="K38:K39" si="19">IF(OR(B38="",E38="",F38="",G38=""),"incomplete","")</f>
        <v>incomplete</v>
      </c>
      <c r="L38" t="str">
        <f t="shared" ref="L38:L39" si="20">IF(I38&lt;&gt;"","entries","")</f>
        <v/>
      </c>
    </row>
    <row r="39" spans="1:12" x14ac:dyDescent="0.35">
      <c r="A39" s="22"/>
      <c r="B39" s="26"/>
      <c r="C39" s="27"/>
      <c r="D39" s="28"/>
      <c r="E39" s="15"/>
      <c r="F39" s="16"/>
      <c r="G39" s="17"/>
      <c r="H39" s="4">
        <f t="shared" si="2"/>
        <v>0</v>
      </c>
      <c r="I39" s="25" t="str">
        <f t="shared" si="17"/>
        <v/>
      </c>
      <c r="J39" s="25" t="str">
        <f t="shared" si="18"/>
        <v/>
      </c>
      <c r="K39" s="25" t="str">
        <f t="shared" si="19"/>
        <v>incomplete</v>
      </c>
      <c r="L39" t="str">
        <f t="shared" si="20"/>
        <v/>
      </c>
    </row>
    <row r="40" spans="1:12" x14ac:dyDescent="0.35">
      <c r="A40" s="22"/>
      <c r="B40" s="26"/>
      <c r="C40" s="27"/>
      <c r="D40" s="28"/>
      <c r="E40" s="15"/>
      <c r="F40" s="16"/>
      <c r="G40" s="17"/>
      <c r="H40" s="4">
        <f t="shared" si="1"/>
        <v>0</v>
      </c>
      <c r="I40" s="25" t="str">
        <f t="shared" si="3"/>
        <v/>
      </c>
      <c r="J40" s="25" t="str">
        <f t="shared" si="4"/>
        <v/>
      </c>
      <c r="K40" s="25" t="str">
        <f t="shared" si="5"/>
        <v>incomplete</v>
      </c>
      <c r="L40" t="str">
        <f t="shared" si="6"/>
        <v/>
      </c>
    </row>
    <row r="41" spans="1:12" x14ac:dyDescent="0.35">
      <c r="A41" s="22"/>
      <c r="B41" s="26"/>
      <c r="C41" s="27"/>
      <c r="D41" s="28"/>
      <c r="E41" s="15"/>
      <c r="F41" s="16"/>
      <c r="G41" s="17"/>
      <c r="H41" s="4">
        <f t="shared" ref="H41" si="21">E41*G41</f>
        <v>0</v>
      </c>
      <c r="I41" s="25" t="str">
        <f t="shared" si="3"/>
        <v/>
      </c>
      <c r="J41" s="25" t="str">
        <f t="shared" si="4"/>
        <v/>
      </c>
      <c r="K41" s="25" t="str">
        <f t="shared" si="5"/>
        <v>incomplete</v>
      </c>
      <c r="L41" t="str">
        <f t="shared" si="6"/>
        <v/>
      </c>
    </row>
    <row r="42" spans="1:12" ht="15" thickBot="1" x14ac:dyDescent="0.4">
      <c r="A42" s="23"/>
      <c r="B42" s="38"/>
      <c r="C42" s="39"/>
      <c r="D42" s="40"/>
      <c r="E42" s="15"/>
      <c r="F42" s="16"/>
      <c r="G42" s="17"/>
      <c r="H42" s="4">
        <f t="shared" si="0"/>
        <v>0</v>
      </c>
      <c r="I42" s="25" t="str">
        <f t="shared" si="3"/>
        <v/>
      </c>
      <c r="J42" s="25" t="str">
        <f t="shared" si="4"/>
        <v/>
      </c>
      <c r="K42" s="25" t="str">
        <f t="shared" si="5"/>
        <v>incomplete</v>
      </c>
      <c r="L42" t="str">
        <f t="shared" si="6"/>
        <v/>
      </c>
    </row>
    <row r="43" spans="1:12" ht="16.5" thickTop="1" x14ac:dyDescent="0.35">
      <c r="A43" s="5"/>
      <c r="B43" s="6"/>
      <c r="C43" s="6"/>
      <c r="D43" s="6" t="s">
        <v>41</v>
      </c>
      <c r="E43" s="7"/>
      <c r="F43" s="7"/>
      <c r="G43" s="8"/>
      <c r="H43" s="8">
        <f>SUM(H8:H42)</f>
        <v>0</v>
      </c>
    </row>
    <row r="44" spans="1:12" x14ac:dyDescent="0.35">
      <c r="A44" s="37" t="s">
        <v>49</v>
      </c>
      <c r="B44" s="37"/>
      <c r="C44" s="37"/>
      <c r="D44" s="37"/>
      <c r="E44" s="37"/>
      <c r="F44" s="37"/>
      <c r="G44" s="37"/>
      <c r="H44" s="37"/>
    </row>
  </sheetData>
  <sheetProtection algorithmName="SHA-512" hashValue="xjKVmBUiTTgMEtYwAmvTfDhFSHDaPRY76FWNaPKOq8hPUkmS3wyxmdaUy6dPtavmGJicUL6HpCFqD4IDD96E8A==" saltValue="jTYyVfEmn1KwWJ18KpDqvQ==" spinCount="100000" sheet="1" objects="1" scenarios="1" formatRows="0"/>
  <mergeCells count="45">
    <mergeCell ref="A1:H1"/>
    <mergeCell ref="A44:H44"/>
    <mergeCell ref="B42:D42"/>
    <mergeCell ref="B40:D40"/>
    <mergeCell ref="B41:D41"/>
    <mergeCell ref="B10:D10"/>
    <mergeCell ref="B27:D27"/>
    <mergeCell ref="B26:D26"/>
    <mergeCell ref="B25:D25"/>
    <mergeCell ref="B7:D7"/>
    <mergeCell ref="B8:D8"/>
    <mergeCell ref="B9:D9"/>
    <mergeCell ref="B28:D28"/>
    <mergeCell ref="B29:D29"/>
    <mergeCell ref="B24:D24"/>
    <mergeCell ref="B23:D23"/>
    <mergeCell ref="B22:D22"/>
    <mergeCell ref="B21:D21"/>
    <mergeCell ref="B20:D20"/>
    <mergeCell ref="B19:D19"/>
    <mergeCell ref="B11:D11"/>
    <mergeCell ref="B12:D12"/>
    <mergeCell ref="B13:D13"/>
    <mergeCell ref="B14:D14"/>
    <mergeCell ref="B15:D15"/>
    <mergeCell ref="B16:D16"/>
    <mergeCell ref="B17:D17"/>
    <mergeCell ref="B18:D18"/>
    <mergeCell ref="A2:B2"/>
    <mergeCell ref="A3:B3"/>
    <mergeCell ref="A5:B5"/>
    <mergeCell ref="A4:B4"/>
    <mergeCell ref="C2:H2"/>
    <mergeCell ref="D3:H3"/>
    <mergeCell ref="D4:H5"/>
    <mergeCell ref="B38:D38"/>
    <mergeCell ref="B39:D39"/>
    <mergeCell ref="B30:D30"/>
    <mergeCell ref="B35:D35"/>
    <mergeCell ref="B36:D36"/>
    <mergeCell ref="B37:D37"/>
    <mergeCell ref="B31:D31"/>
    <mergeCell ref="B32:D32"/>
    <mergeCell ref="B33:D33"/>
    <mergeCell ref="B34:D34"/>
  </mergeCells>
  <conditionalFormatting sqref="D4:H5">
    <cfRule type="expression" dxfId="0" priority="1">
      <formula>SUM(J28:J42)&gt;=1</formula>
    </cfRule>
  </conditionalFormatting>
  <dataValidations count="1">
    <dataValidation type="list" allowBlank="1" showInputMessage="1" prompt="Select from pull-down list, or enter preferred units" sqref="F28:F42" xr:uid="{2D157AFD-FD14-409A-81FA-2A622B52832E}">
      <formula1>"Ac,CF,CY,Ea,Gal,LF,SF,SY,Ton"</formula1>
    </dataValidation>
  </dataValidations>
  <printOptions horizontalCentered="1"/>
  <pageMargins left="0.5" right="0.5" top="0.5" bottom="0.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Estimate (CoBC)</vt:lpstr>
      <vt:lpstr>'Cost Estimate (CoBC)'!Print_Area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Rooke</dc:creator>
  <cp:lastModifiedBy>Andrew Rooke</cp:lastModifiedBy>
  <cp:lastPrinted>2026-09-03T14:54:14Z</cp:lastPrinted>
  <dcterms:created xsi:type="dcterms:W3CDTF">2026-07-15T13:20:50Z</dcterms:created>
  <dcterms:modified xsi:type="dcterms:W3CDTF">2026-09-03T14:54:50Z</dcterms:modified>
</cp:coreProperties>
</file>